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20" i="1" l="1"/>
  <c r="J72" i="1"/>
  <c r="H72" i="1"/>
  <c r="I72" i="1"/>
  <c r="F72" i="1"/>
  <c r="I68" i="1"/>
  <c r="I67" i="1" s="1"/>
  <c r="G68" i="1"/>
  <c r="H68" i="1"/>
  <c r="H67" i="1" s="1"/>
  <c r="F68" i="1"/>
  <c r="G67" i="1"/>
  <c r="F67" i="1"/>
  <c r="B67" i="1"/>
  <c r="I64" i="1"/>
  <c r="G64" i="1"/>
  <c r="H64" i="1"/>
  <c r="F64" i="1"/>
  <c r="I59" i="1"/>
  <c r="G59" i="1"/>
  <c r="H59" i="1"/>
  <c r="F59" i="1"/>
  <c r="I53" i="1"/>
  <c r="G53" i="1"/>
  <c r="H53" i="1"/>
  <c r="F53" i="1"/>
  <c r="K68" i="1" l="1"/>
  <c r="K67" i="1" s="1"/>
  <c r="J68" i="1"/>
  <c r="J67" i="1" s="1"/>
  <c r="I33" i="1" l="1"/>
  <c r="G33" i="1"/>
  <c r="H33" i="1"/>
  <c r="F33" i="1"/>
  <c r="I29" i="1"/>
  <c r="I28" i="1" s="1"/>
  <c r="G29" i="1"/>
  <c r="G28" i="1" s="1"/>
  <c r="H29" i="1"/>
  <c r="H28" i="1" s="1"/>
  <c r="F29" i="1"/>
  <c r="F28" i="1" s="1"/>
  <c r="B27" i="1"/>
  <c r="I24" i="1"/>
  <c r="G24" i="1"/>
  <c r="H24" i="1"/>
  <c r="F24" i="1"/>
  <c r="H20" i="1"/>
  <c r="F20" i="1"/>
  <c r="I20" i="1"/>
  <c r="K24" i="1" l="1"/>
  <c r="K23" i="1" s="1"/>
  <c r="J24" i="1"/>
  <c r="J23" i="1" s="1"/>
  <c r="H23" i="1"/>
  <c r="J29" i="1"/>
  <c r="J28" i="1" s="1"/>
  <c r="K29" i="1"/>
  <c r="K28" i="1" s="1"/>
  <c r="H63" i="1"/>
  <c r="H58" i="1"/>
  <c r="H52" i="1"/>
  <c r="F52" i="1"/>
  <c r="I19" i="1" l="1"/>
  <c r="H19" i="1"/>
  <c r="G19" i="1"/>
  <c r="G72" i="1" s="1"/>
  <c r="K72" i="1" s="1"/>
  <c r="F71" i="1"/>
  <c r="K64" i="1"/>
  <c r="K63" i="1" s="1"/>
  <c r="J64" i="1"/>
  <c r="J63" i="1" s="1"/>
  <c r="I63" i="1"/>
  <c r="G63" i="1"/>
  <c r="F63" i="1"/>
  <c r="J59" i="1"/>
  <c r="J58" i="1" s="1"/>
  <c r="K59" i="1"/>
  <c r="K58" i="1" s="1"/>
  <c r="G58" i="1"/>
  <c r="F58" i="1"/>
  <c r="J53" i="1"/>
  <c r="J52" i="1" s="1"/>
  <c r="K53" i="1"/>
  <c r="K52" i="1" s="1"/>
  <c r="I52" i="1"/>
  <c r="K33" i="1"/>
  <c r="K32" i="1" s="1"/>
  <c r="J33" i="1"/>
  <c r="J32" i="1" s="1"/>
  <c r="I32" i="1"/>
  <c r="H32" i="1"/>
  <c r="G32" i="1"/>
  <c r="F32" i="1"/>
  <c r="I23" i="1"/>
  <c r="G23" i="1"/>
  <c r="F23" i="1"/>
  <c r="J20" i="1"/>
  <c r="J19" i="1" s="1"/>
  <c r="F19" i="1"/>
  <c r="K20" i="1" l="1"/>
  <c r="K19" i="1" s="1"/>
  <c r="H71" i="1"/>
  <c r="G52" i="1"/>
  <c r="I58" i="1"/>
  <c r="G71" i="1"/>
  <c r="J71" i="1" l="1"/>
  <c r="K71" i="1"/>
  <c r="I71" i="1"/>
</calcChain>
</file>

<file path=xl/sharedStrings.xml><?xml version="1.0" encoding="utf-8"?>
<sst xmlns="http://schemas.openxmlformats.org/spreadsheetml/2006/main" count="95" uniqueCount="50">
  <si>
    <t>Форма № 3-г</t>
  </si>
  <si>
    <t xml:space="preserve">                       </t>
  </si>
  <si>
    <t>(тыс. руб. без НДС)</t>
  </si>
  <si>
    <t xml:space="preserve"> N п/п</t>
  </si>
  <si>
    <t xml:space="preserve">Наименование 
  проекта в   
    рамках    
инвестиционной
программы СЕМ 
 </t>
  </si>
  <si>
    <t xml:space="preserve">   Срок реализации   </t>
  </si>
  <si>
    <t xml:space="preserve">Расходы на  
реализацию  
инвестицион-
ной програм-
мы, всего   
(тыс. руб.) 
 </t>
  </si>
  <si>
    <t xml:space="preserve">Расходы на реализацию инвестиционной    
  программы в периоде t (отчетный период)  
</t>
  </si>
  <si>
    <t xml:space="preserve">Отклонение      
     фактических     
   показателей от    
      плановых       
</t>
  </si>
  <si>
    <t xml:space="preserve">  начало  (мес./год)</t>
  </si>
  <si>
    <t>окончание (мес./год)</t>
  </si>
  <si>
    <t xml:space="preserve">     план ***</t>
  </si>
  <si>
    <t xml:space="preserve">        факт         </t>
  </si>
  <si>
    <t xml:space="preserve">с начала  
реализации 
  проекта  
нарастающим
  итогом   
(тыс. руб.)
</t>
  </si>
  <si>
    <t xml:space="preserve">с начала  
реализации 
  проекта  
нарастающим
 итогом, % 
</t>
  </si>
  <si>
    <t>Производственное строительство</t>
  </si>
  <si>
    <t>Инвестиционная программа</t>
  </si>
  <si>
    <t>Техническое перевооружение порт Посьет, в т.ч.:</t>
  </si>
  <si>
    <t>2004 г.</t>
  </si>
  <si>
    <t>-за счет собственных средств организации;</t>
  </si>
  <si>
    <t>-за счет заемных средств;</t>
  </si>
  <si>
    <t xml:space="preserve"> за счет средств бюджетов всех уровней бюджетной системы РФ**</t>
  </si>
  <si>
    <t>Объект внешнего электроснабжения</t>
  </si>
  <si>
    <t>2012 г.</t>
  </si>
  <si>
    <t>2020 г.</t>
  </si>
  <si>
    <t>Поддержание существующих мощностей и техперевооружение</t>
  </si>
  <si>
    <t>2014 г.</t>
  </si>
  <si>
    <t>Непроизводственное строительство</t>
  </si>
  <si>
    <t>2015 г.</t>
  </si>
  <si>
    <t>Проектные работы и прочие капитальные вложения</t>
  </si>
  <si>
    <t>Общепортовые затраты,</t>
  </si>
  <si>
    <t>Производственное оборудование, не входящее в сметы строек</t>
  </si>
  <si>
    <t>Приобретение техники и оборудования, в том числе:</t>
  </si>
  <si>
    <t>Информационные Технологии</t>
  </si>
  <si>
    <t>Информационные Технологии,</t>
  </si>
  <si>
    <t>2016г.</t>
  </si>
  <si>
    <t>Системы и средства безопасности,</t>
  </si>
  <si>
    <t>ИТОГО</t>
  </si>
  <si>
    <t>&lt;*&gt; Приводятся сведения на очередной период (период t).</t>
  </si>
  <si>
    <t>&lt;**&gt; 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</si>
  <si>
    <t>&lt;***&gt; В текущих ценах.</t>
  </si>
  <si>
    <t>Бытовые модули</t>
  </si>
  <si>
    <t>Отчет о реализации Инвестиционной программы субъекта естественной монополии в 2017 году.*</t>
  </si>
  <si>
    <t xml:space="preserve">2017 г.
  (тыс.  
  руб.)  
</t>
  </si>
  <si>
    <t xml:space="preserve">2017 г.  
    %    
</t>
  </si>
  <si>
    <t>2017 г.</t>
  </si>
  <si>
    <t>2018 г.</t>
  </si>
  <si>
    <t>2016 г.</t>
  </si>
  <si>
    <t>2018г.</t>
  </si>
  <si>
    <t>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</si>
</sst>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1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Fill="1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8" fillId="0" borderId="1" xfId="0" applyNumberFormat="1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5;&#1054;&#1058;&#1080;&#1047;/&#1050;&#1072;&#1087;&#1074;&#1083;&#1086;&#1078;&#1077;&#1085;&#1080;&#1103;/2017%20&#1050;&#1072;&#1087;&#1074;&#1083;&#1086;&#1078;&#1077;&#1085;&#1080;&#1103;/&#1054;&#1090;&#1095;&#1077;&#1090;%20&#1050;&#1042;/12%20&#1076;&#1077;&#1082;&#1072;&#1073;&#1088;&#1103;/&#1058;&#1055;&#1055;%20&#1054;&#1090;&#1095;&#1077;&#1090;%2012.01.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"/>
      <sheetName val="КВ"/>
      <sheetName val="XLR_NoRangeSheet"/>
    </sheetNames>
    <sheetDataSet>
      <sheetData sheetId="0"/>
      <sheetData sheetId="1">
        <row r="33">
          <cell r="Q33">
            <v>2119</v>
          </cell>
          <cell r="AA33">
            <v>0</v>
          </cell>
          <cell r="BO33">
            <v>2119</v>
          </cell>
          <cell r="BY33">
            <v>972</v>
          </cell>
        </row>
        <row r="35">
          <cell r="Q35">
            <v>1070607</v>
          </cell>
          <cell r="AA35">
            <v>2358</v>
          </cell>
          <cell r="BO35">
            <v>28143</v>
          </cell>
          <cell r="BY35">
            <v>28143</v>
          </cell>
        </row>
        <row r="38">
          <cell r="Q38">
            <v>4513851</v>
          </cell>
          <cell r="AA38">
            <v>3923291</v>
          </cell>
          <cell r="BO38">
            <v>115593</v>
          </cell>
          <cell r="BY38">
            <v>63963</v>
          </cell>
        </row>
        <row r="39">
          <cell r="K39" t="str">
            <v>АИИС КУЭ</v>
          </cell>
          <cell r="Q39">
            <v>6519</v>
          </cell>
          <cell r="AA39">
            <v>0</v>
          </cell>
          <cell r="BO39">
            <v>6519</v>
          </cell>
          <cell r="BY39">
            <v>4237</v>
          </cell>
        </row>
        <row r="40">
          <cell r="Q40">
            <v>194004</v>
          </cell>
          <cell r="AA40">
            <v>167942</v>
          </cell>
          <cell r="BO40">
            <v>63326</v>
          </cell>
          <cell r="BY40">
            <v>35638</v>
          </cell>
        </row>
        <row r="56">
          <cell r="K56" t="str">
            <v>Проектные работы и прочие капитальные вложения</v>
          </cell>
          <cell r="Q56">
            <v>2015</v>
          </cell>
          <cell r="AA56">
            <v>100</v>
          </cell>
          <cell r="BO56">
            <v>1915</v>
          </cell>
          <cell r="BY56">
            <v>0</v>
          </cell>
        </row>
        <row r="63">
          <cell r="Q63">
            <v>25856</v>
          </cell>
          <cell r="AA63">
            <v>0</v>
          </cell>
          <cell r="BO63">
            <v>25856</v>
          </cell>
          <cell r="BY63">
            <v>14471</v>
          </cell>
        </row>
        <row r="76">
          <cell r="Q76">
            <v>19953</v>
          </cell>
          <cell r="AA76">
            <v>2335</v>
          </cell>
          <cell r="BO76">
            <v>17618</v>
          </cell>
          <cell r="BY76">
            <v>659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pane ySplit="15" topLeftCell="A16" activePane="bottomLeft" state="frozen"/>
      <selection pane="bottomLeft" activeCell="G72" sqref="G72"/>
    </sheetView>
  </sheetViews>
  <sheetFormatPr defaultRowHeight="15" x14ac:dyDescent="0.25"/>
  <cols>
    <col min="2" max="2" width="33.85546875" customWidth="1"/>
    <col min="3" max="3" width="13.7109375" customWidth="1"/>
    <col min="4" max="4" width="14.140625" customWidth="1"/>
    <col min="5" max="5" width="17.28515625" customWidth="1"/>
    <col min="6" max="6" width="16" customWidth="1"/>
    <col min="7" max="7" width="16.42578125" customWidth="1"/>
    <col min="8" max="8" width="12.7109375" customWidth="1"/>
    <col min="9" max="9" width="13.7109375" customWidth="1"/>
    <col min="10" max="10" width="13.140625" customWidth="1"/>
    <col min="11" max="11" width="14.28515625" customWidth="1"/>
  </cols>
  <sheetData>
    <row r="1" spans="1:11" x14ac:dyDescent="0.25">
      <c r="G1" s="1"/>
      <c r="K1" t="s">
        <v>0</v>
      </c>
    </row>
    <row r="2" spans="1:11" x14ac:dyDescent="0.25">
      <c r="B2" s="2" t="s">
        <v>42</v>
      </c>
      <c r="C2" s="2"/>
      <c r="D2" s="2"/>
      <c r="E2" s="2"/>
      <c r="F2" s="2"/>
      <c r="G2" s="1"/>
    </row>
    <row r="3" spans="1:11" x14ac:dyDescent="0.25">
      <c r="B3" t="s">
        <v>1</v>
      </c>
      <c r="G3" s="1"/>
    </row>
    <row r="4" spans="1:11" x14ac:dyDescent="0.25">
      <c r="G4" s="1"/>
      <c r="J4" t="s">
        <v>2</v>
      </c>
    </row>
    <row r="5" spans="1:11" x14ac:dyDescent="0.25">
      <c r="A5" s="13" t="s">
        <v>3</v>
      </c>
      <c r="B5" s="13" t="s">
        <v>4</v>
      </c>
      <c r="C5" s="14" t="s">
        <v>5</v>
      </c>
      <c r="D5" s="14"/>
      <c r="E5" s="13" t="s">
        <v>6</v>
      </c>
      <c r="F5" s="13" t="s">
        <v>7</v>
      </c>
      <c r="G5" s="13"/>
      <c r="H5" s="13"/>
      <c r="I5" s="13"/>
      <c r="J5" s="13" t="s">
        <v>8</v>
      </c>
      <c r="K5" s="13"/>
    </row>
    <row r="6" spans="1:11" x14ac:dyDescent="0.25">
      <c r="A6" s="13"/>
      <c r="B6" s="13"/>
      <c r="C6" s="14"/>
      <c r="D6" s="14"/>
      <c r="E6" s="13"/>
      <c r="F6" s="13"/>
      <c r="G6" s="13"/>
      <c r="H6" s="13"/>
      <c r="I6" s="13"/>
      <c r="J6" s="13"/>
      <c r="K6" s="13"/>
    </row>
    <row r="7" spans="1:11" x14ac:dyDescent="0.25">
      <c r="A7" s="13"/>
      <c r="B7" s="13"/>
      <c r="C7" s="14"/>
      <c r="D7" s="14"/>
      <c r="E7" s="13"/>
      <c r="F7" s="13"/>
      <c r="G7" s="13"/>
      <c r="H7" s="13"/>
      <c r="I7" s="13"/>
      <c r="J7" s="13"/>
      <c r="K7" s="13"/>
    </row>
    <row r="8" spans="1:11" x14ac:dyDescent="0.25">
      <c r="A8" s="13"/>
      <c r="B8" s="13"/>
      <c r="C8" s="13" t="s">
        <v>9</v>
      </c>
      <c r="D8" s="13" t="s">
        <v>10</v>
      </c>
      <c r="E8" s="13"/>
      <c r="F8" s="13"/>
      <c r="G8" s="13"/>
      <c r="H8" s="13"/>
      <c r="I8" s="13"/>
      <c r="J8" s="13"/>
      <c r="K8" s="13"/>
    </row>
    <row r="9" spans="1:11" x14ac:dyDescent="0.25">
      <c r="A9" s="13"/>
      <c r="B9" s="13"/>
      <c r="C9" s="13"/>
      <c r="D9" s="13"/>
      <c r="E9" s="13"/>
      <c r="F9" s="15" t="s">
        <v>11</v>
      </c>
      <c r="G9" s="15"/>
      <c r="H9" s="13" t="s">
        <v>12</v>
      </c>
      <c r="I9" s="13"/>
      <c r="J9" s="13"/>
      <c r="K9" s="13"/>
    </row>
    <row r="10" spans="1:11" x14ac:dyDescent="0.25">
      <c r="A10" s="13"/>
      <c r="B10" s="13"/>
      <c r="C10" s="13"/>
      <c r="D10" s="13"/>
      <c r="E10" s="13"/>
      <c r="F10" s="13" t="s">
        <v>43</v>
      </c>
      <c r="G10" s="16" t="s">
        <v>13</v>
      </c>
      <c r="H10" s="13" t="s">
        <v>43</v>
      </c>
      <c r="I10" s="19" t="s">
        <v>13</v>
      </c>
      <c r="J10" s="22" t="s">
        <v>44</v>
      </c>
      <c r="K10" s="13" t="s">
        <v>14</v>
      </c>
    </row>
    <row r="11" spans="1:11" x14ac:dyDescent="0.25">
      <c r="A11" s="13"/>
      <c r="B11" s="13"/>
      <c r="C11" s="13"/>
      <c r="D11" s="13"/>
      <c r="E11" s="13"/>
      <c r="F11" s="13"/>
      <c r="G11" s="17"/>
      <c r="H11" s="13"/>
      <c r="I11" s="20"/>
      <c r="J11" s="23"/>
      <c r="K11" s="13"/>
    </row>
    <row r="12" spans="1:11" x14ac:dyDescent="0.25">
      <c r="A12" s="13"/>
      <c r="B12" s="13"/>
      <c r="C12" s="13"/>
      <c r="D12" s="13"/>
      <c r="E12" s="13"/>
      <c r="F12" s="13"/>
      <c r="G12" s="17"/>
      <c r="H12" s="13"/>
      <c r="I12" s="20"/>
      <c r="J12" s="23"/>
      <c r="K12" s="13"/>
    </row>
    <row r="13" spans="1:11" x14ac:dyDescent="0.25">
      <c r="A13" s="13"/>
      <c r="B13" s="13"/>
      <c r="C13" s="13"/>
      <c r="D13" s="13"/>
      <c r="E13" s="13"/>
      <c r="F13" s="13"/>
      <c r="G13" s="17"/>
      <c r="H13" s="13"/>
      <c r="I13" s="20"/>
      <c r="J13" s="23"/>
      <c r="K13" s="13"/>
    </row>
    <row r="14" spans="1:11" x14ac:dyDescent="0.25">
      <c r="A14" s="13"/>
      <c r="B14" s="13"/>
      <c r="C14" s="13"/>
      <c r="D14" s="13"/>
      <c r="E14" s="13"/>
      <c r="F14" s="13"/>
      <c r="G14" s="17"/>
      <c r="H14" s="13"/>
      <c r="I14" s="20"/>
      <c r="J14" s="23"/>
      <c r="K14" s="13"/>
    </row>
    <row r="15" spans="1:11" x14ac:dyDescent="0.25">
      <c r="A15" s="13"/>
      <c r="B15" s="13"/>
      <c r="C15" s="13"/>
      <c r="D15" s="13"/>
      <c r="E15" s="13"/>
      <c r="F15" s="13"/>
      <c r="G15" s="18"/>
      <c r="H15" s="13"/>
      <c r="I15" s="21"/>
      <c r="J15" s="24"/>
      <c r="K15" s="13"/>
    </row>
    <row r="16" spans="1:11" x14ac:dyDescent="0.25">
      <c r="A16" s="3">
        <v>1</v>
      </c>
      <c r="B16" s="3">
        <v>2</v>
      </c>
      <c r="C16" s="3">
        <v>3</v>
      </c>
      <c r="D16" s="3">
        <v>4</v>
      </c>
      <c r="E16" s="3">
        <v>5</v>
      </c>
      <c r="F16" s="3">
        <v>6</v>
      </c>
      <c r="G16" s="4">
        <v>7</v>
      </c>
      <c r="H16" s="3">
        <v>8</v>
      </c>
      <c r="I16" s="3">
        <v>9</v>
      </c>
      <c r="J16" s="3">
        <v>10</v>
      </c>
      <c r="K16" s="3">
        <v>11</v>
      </c>
    </row>
    <row r="17" spans="1:11" x14ac:dyDescent="0.25">
      <c r="A17" s="26">
        <v>1</v>
      </c>
      <c r="B17" s="3" t="s">
        <v>15</v>
      </c>
      <c r="C17" s="3"/>
      <c r="D17" s="3"/>
      <c r="E17" s="3"/>
      <c r="F17" s="3"/>
      <c r="G17" s="4"/>
      <c r="H17" s="3"/>
      <c r="I17" s="3"/>
      <c r="J17" s="3"/>
      <c r="K17" s="3"/>
    </row>
    <row r="18" spans="1:11" x14ac:dyDescent="0.25">
      <c r="A18" s="27"/>
      <c r="B18" s="5" t="s">
        <v>16</v>
      </c>
      <c r="C18" s="3"/>
      <c r="D18" s="3"/>
      <c r="E18" s="3"/>
      <c r="F18" s="3"/>
      <c r="G18" s="4"/>
      <c r="H18" s="3"/>
      <c r="I18" s="3"/>
      <c r="J18" s="3"/>
      <c r="K18" s="3"/>
    </row>
    <row r="19" spans="1:11" ht="30" x14ac:dyDescent="0.25">
      <c r="A19" s="27"/>
      <c r="B19" s="6" t="s">
        <v>17</v>
      </c>
      <c r="C19" s="7" t="s">
        <v>18</v>
      </c>
      <c r="D19" s="7" t="s">
        <v>24</v>
      </c>
      <c r="E19" s="7"/>
      <c r="F19" s="8">
        <f t="shared" ref="F19:K19" si="0">F20</f>
        <v>115593</v>
      </c>
      <c r="G19" s="9">
        <f t="shared" si="0"/>
        <v>4513851</v>
      </c>
      <c r="H19" s="8">
        <f t="shared" si="0"/>
        <v>63963</v>
      </c>
      <c r="I19" s="8">
        <f t="shared" si="0"/>
        <v>3923291</v>
      </c>
      <c r="J19" s="10">
        <f t="shared" si="0"/>
        <v>55.334665593937352</v>
      </c>
      <c r="K19" s="10">
        <f t="shared" si="0"/>
        <v>86.916714796301434</v>
      </c>
    </row>
    <row r="20" spans="1:11" ht="30" x14ac:dyDescent="0.25">
      <c r="A20" s="27"/>
      <c r="B20" s="11" t="s">
        <v>19</v>
      </c>
      <c r="C20" s="7"/>
      <c r="D20" s="7"/>
      <c r="E20" s="7"/>
      <c r="F20" s="8">
        <f>[1]КВ!$BO$38</f>
        <v>115593</v>
      </c>
      <c r="G20" s="9">
        <f>[1]КВ!$Q$38</f>
        <v>4513851</v>
      </c>
      <c r="H20" s="8">
        <f>[1]КВ!$BY$38</f>
        <v>63963</v>
      </c>
      <c r="I20" s="8">
        <f>[1]КВ!$AA$38</f>
        <v>3923291</v>
      </c>
      <c r="J20" s="10">
        <f>H20/F20*100</f>
        <v>55.334665593937352</v>
      </c>
      <c r="K20" s="10">
        <f>I20/G20*100</f>
        <v>86.916714796301434</v>
      </c>
    </row>
    <row r="21" spans="1:11" x14ac:dyDescent="0.25">
      <c r="A21" s="27"/>
      <c r="B21" s="11" t="s">
        <v>20</v>
      </c>
      <c r="C21" s="7"/>
      <c r="D21" s="7"/>
      <c r="E21" s="7"/>
      <c r="F21" s="8"/>
      <c r="G21" s="9"/>
      <c r="H21" s="8"/>
      <c r="I21" s="8"/>
      <c r="J21" s="10"/>
      <c r="K21" s="10"/>
    </row>
    <row r="22" spans="1:11" ht="30" x14ac:dyDescent="0.25">
      <c r="A22" s="27"/>
      <c r="B22" s="11" t="s">
        <v>21</v>
      </c>
      <c r="C22" s="7"/>
      <c r="D22" s="7"/>
      <c r="E22" s="7"/>
      <c r="F22" s="8"/>
      <c r="G22" s="9"/>
      <c r="H22" s="8"/>
      <c r="I22" s="8"/>
      <c r="J22" s="10"/>
      <c r="K22" s="10"/>
    </row>
    <row r="23" spans="1:11" ht="30" x14ac:dyDescent="0.25">
      <c r="A23" s="27"/>
      <c r="B23" s="6" t="s">
        <v>22</v>
      </c>
      <c r="C23" s="7" t="s">
        <v>23</v>
      </c>
      <c r="D23" s="7" t="s">
        <v>24</v>
      </c>
      <c r="E23" s="7"/>
      <c r="F23" s="8">
        <f>F24</f>
        <v>28143</v>
      </c>
      <c r="G23" s="9">
        <f>G24</f>
        <v>1070607</v>
      </c>
      <c r="H23" s="8">
        <f t="shared" ref="H23" si="1">H24</f>
        <v>28143</v>
      </c>
      <c r="I23" s="8">
        <f>I24</f>
        <v>2358</v>
      </c>
      <c r="J23" s="10">
        <f t="shared" ref="J23" si="2">J24</f>
        <v>100</v>
      </c>
      <c r="K23" s="10">
        <f t="shared" ref="K23" si="3">K24</f>
        <v>0.22024888684643384</v>
      </c>
    </row>
    <row r="24" spans="1:11" ht="30" x14ac:dyDescent="0.25">
      <c r="A24" s="27"/>
      <c r="B24" s="11" t="s">
        <v>19</v>
      </c>
      <c r="C24" s="7"/>
      <c r="D24" s="7"/>
      <c r="E24" s="7"/>
      <c r="F24" s="8">
        <f>[1]КВ!$BO$35</f>
        <v>28143</v>
      </c>
      <c r="G24" s="9">
        <f>[1]КВ!$Q$35</f>
        <v>1070607</v>
      </c>
      <c r="H24" s="8">
        <f>[1]КВ!$BY$35</f>
        <v>28143</v>
      </c>
      <c r="I24" s="8">
        <f>[1]КВ!$AA$35</f>
        <v>2358</v>
      </c>
      <c r="J24" s="10">
        <f>H24/F24*100</f>
        <v>100</v>
      </c>
      <c r="K24" s="10">
        <f>I24/G24*100</f>
        <v>0.22024888684643384</v>
      </c>
    </row>
    <row r="25" spans="1:11" x14ac:dyDescent="0.25">
      <c r="A25" s="27"/>
      <c r="B25" s="11" t="s">
        <v>20</v>
      </c>
      <c r="C25" s="7"/>
      <c r="D25" s="7"/>
      <c r="E25" s="7"/>
      <c r="F25" s="8"/>
      <c r="G25" s="9"/>
      <c r="H25" s="8"/>
      <c r="I25" s="8"/>
      <c r="J25" s="10"/>
      <c r="K25" s="10"/>
    </row>
    <row r="26" spans="1:11" ht="30" x14ac:dyDescent="0.25">
      <c r="A26" s="27"/>
      <c r="B26" s="11" t="s">
        <v>21</v>
      </c>
      <c r="C26" s="7"/>
      <c r="D26" s="7"/>
      <c r="E26" s="7"/>
      <c r="F26" s="8"/>
      <c r="G26" s="9"/>
      <c r="H26" s="8"/>
      <c r="I26" s="8"/>
      <c r="J26" s="10"/>
      <c r="K26" s="10"/>
    </row>
    <row r="27" spans="1:11" x14ac:dyDescent="0.25">
      <c r="A27" s="27"/>
      <c r="B27" s="6" t="str">
        <f>[1]КВ!$K$39</f>
        <v>АИИС КУЭ</v>
      </c>
      <c r="C27" s="7" t="s">
        <v>45</v>
      </c>
      <c r="D27" s="7" t="s">
        <v>45</v>
      </c>
      <c r="E27" s="7"/>
      <c r="F27" s="8"/>
      <c r="G27" s="9"/>
      <c r="H27" s="8"/>
      <c r="I27" s="8"/>
      <c r="J27" s="10"/>
      <c r="K27" s="10"/>
    </row>
    <row r="28" spans="1:11" ht="30" x14ac:dyDescent="0.25">
      <c r="A28" s="27"/>
      <c r="B28" s="11" t="s">
        <v>19</v>
      </c>
      <c r="C28" s="7"/>
      <c r="D28" s="7"/>
      <c r="E28" s="7"/>
      <c r="F28" s="8">
        <f>F29</f>
        <v>6519</v>
      </c>
      <c r="G28" s="9">
        <f>G29</f>
        <v>6519</v>
      </c>
      <c r="H28" s="8">
        <f t="shared" ref="H28" si="4">H29</f>
        <v>4237</v>
      </c>
      <c r="I28" s="8">
        <f>I29</f>
        <v>0</v>
      </c>
      <c r="J28" s="10">
        <f t="shared" ref="J28" si="5">J29</f>
        <v>64.994631078386249</v>
      </c>
      <c r="K28" s="10">
        <f t="shared" ref="K28" si="6">K29</f>
        <v>0</v>
      </c>
    </row>
    <row r="29" spans="1:11" x14ac:dyDescent="0.25">
      <c r="A29" s="27"/>
      <c r="B29" s="11" t="s">
        <v>20</v>
      </c>
      <c r="C29" s="7"/>
      <c r="D29" s="7"/>
      <c r="E29" s="7"/>
      <c r="F29" s="8">
        <f>[1]КВ!$BO$39</f>
        <v>6519</v>
      </c>
      <c r="G29" s="9">
        <f>[1]КВ!$Q$39</f>
        <v>6519</v>
      </c>
      <c r="H29" s="8">
        <f>[1]КВ!$BY$39</f>
        <v>4237</v>
      </c>
      <c r="I29" s="8">
        <f>[1]КВ!$AA$39</f>
        <v>0</v>
      </c>
      <c r="J29" s="10">
        <f>H29/F29*100</f>
        <v>64.994631078386249</v>
      </c>
      <c r="K29" s="10">
        <f>I29/G29*100</f>
        <v>0</v>
      </c>
    </row>
    <row r="30" spans="1:11" ht="30" x14ac:dyDescent="0.25">
      <c r="A30" s="28"/>
      <c r="B30" s="11" t="s">
        <v>21</v>
      </c>
      <c r="C30" s="7"/>
      <c r="D30" s="7"/>
      <c r="E30" s="7"/>
      <c r="F30" s="8"/>
      <c r="G30" s="9"/>
      <c r="H30" s="8"/>
      <c r="I30" s="8"/>
      <c r="J30" s="10"/>
      <c r="K30" s="10"/>
    </row>
    <row r="31" spans="1:11" ht="45" x14ac:dyDescent="0.25">
      <c r="A31" s="26">
        <v>2</v>
      </c>
      <c r="B31" s="12" t="s">
        <v>25</v>
      </c>
      <c r="C31" s="7"/>
      <c r="D31" s="7"/>
      <c r="E31" s="7"/>
      <c r="F31" s="8"/>
      <c r="G31" s="9"/>
      <c r="H31" s="8"/>
      <c r="I31" s="8"/>
      <c r="J31" s="10"/>
      <c r="K31" s="10"/>
    </row>
    <row r="32" spans="1:11" x14ac:dyDescent="0.25">
      <c r="A32" s="27"/>
      <c r="B32" s="6" t="s">
        <v>41</v>
      </c>
      <c r="C32" s="7"/>
      <c r="D32" s="7"/>
      <c r="E32" s="7"/>
      <c r="F32" s="8">
        <f t="shared" ref="F32:K32" si="7">F33</f>
        <v>2119</v>
      </c>
      <c r="G32" s="9">
        <f t="shared" si="7"/>
        <v>2119</v>
      </c>
      <c r="H32" s="8">
        <f t="shared" si="7"/>
        <v>972</v>
      </c>
      <c r="I32" s="8">
        <f t="shared" si="7"/>
        <v>0</v>
      </c>
      <c r="J32" s="10">
        <f t="shared" si="7"/>
        <v>45.870693723454458</v>
      </c>
      <c r="K32" s="10">
        <f t="shared" si="7"/>
        <v>0</v>
      </c>
    </row>
    <row r="33" spans="1:11" ht="30" x14ac:dyDescent="0.25">
      <c r="A33" s="27"/>
      <c r="B33" s="11" t="s">
        <v>19</v>
      </c>
      <c r="C33" s="7" t="s">
        <v>45</v>
      </c>
      <c r="D33" s="7" t="s">
        <v>46</v>
      </c>
      <c r="E33" s="7"/>
      <c r="F33" s="8">
        <f>[1]КВ!$BO$33</f>
        <v>2119</v>
      </c>
      <c r="G33" s="9">
        <f>[1]КВ!$Q$33</f>
        <v>2119</v>
      </c>
      <c r="H33" s="8">
        <f>[1]КВ!$BY$33</f>
        <v>972</v>
      </c>
      <c r="I33" s="8">
        <f>[1]КВ!$AA$33</f>
        <v>0</v>
      </c>
      <c r="J33" s="10">
        <f>H33/F33*100</f>
        <v>45.870693723454458</v>
      </c>
      <c r="K33" s="10">
        <f>I33/G33*100</f>
        <v>0</v>
      </c>
    </row>
    <row r="34" spans="1:11" x14ac:dyDescent="0.25">
      <c r="A34" s="27"/>
      <c r="B34" s="11" t="s">
        <v>20</v>
      </c>
      <c r="C34" s="7"/>
      <c r="D34" s="7"/>
      <c r="E34" s="7"/>
      <c r="F34" s="8"/>
      <c r="G34" s="9"/>
      <c r="H34" s="8"/>
      <c r="I34" s="8"/>
      <c r="J34" s="10"/>
      <c r="K34" s="10"/>
    </row>
    <row r="35" spans="1:11" ht="30" x14ac:dyDescent="0.25">
      <c r="A35" s="28"/>
      <c r="B35" s="11" t="s">
        <v>21</v>
      </c>
      <c r="C35" s="7"/>
      <c r="D35" s="7"/>
      <c r="E35" s="7"/>
      <c r="F35" s="8"/>
      <c r="G35" s="9"/>
      <c r="H35" s="8"/>
      <c r="I35" s="8"/>
      <c r="J35" s="10"/>
      <c r="K35" s="10"/>
    </row>
    <row r="36" spans="1:11" ht="30" x14ac:dyDescent="0.25">
      <c r="A36" s="29">
        <v>3</v>
      </c>
      <c r="B36" s="11" t="s">
        <v>27</v>
      </c>
      <c r="C36" s="7"/>
      <c r="D36" s="7"/>
      <c r="E36" s="7"/>
      <c r="F36" s="8"/>
      <c r="G36" s="9"/>
      <c r="H36" s="8"/>
      <c r="I36" s="8"/>
      <c r="J36" s="10"/>
      <c r="K36" s="10"/>
    </row>
    <row r="37" spans="1:11" ht="45" x14ac:dyDescent="0.25">
      <c r="A37" s="30"/>
      <c r="B37" s="12" t="s">
        <v>25</v>
      </c>
      <c r="C37" s="7"/>
      <c r="D37" s="7"/>
      <c r="E37" s="7"/>
      <c r="F37" s="8"/>
      <c r="G37" s="9"/>
      <c r="H37" s="8"/>
      <c r="I37" s="8"/>
      <c r="J37" s="10"/>
      <c r="K37" s="10"/>
    </row>
    <row r="38" spans="1:11" ht="30" x14ac:dyDescent="0.25">
      <c r="A38" s="30"/>
      <c r="B38" s="11" t="s">
        <v>19</v>
      </c>
      <c r="C38" s="7"/>
      <c r="D38" s="7"/>
      <c r="E38" s="7"/>
      <c r="F38" s="8"/>
      <c r="G38" s="9"/>
      <c r="H38" s="8"/>
      <c r="I38" s="8"/>
      <c r="J38" s="10"/>
      <c r="K38" s="10"/>
    </row>
    <row r="39" spans="1:11" x14ac:dyDescent="0.25">
      <c r="A39" s="30"/>
      <c r="B39" s="11" t="s">
        <v>20</v>
      </c>
      <c r="C39" s="7"/>
      <c r="D39" s="7"/>
      <c r="E39" s="7"/>
      <c r="F39" s="8"/>
      <c r="G39" s="9"/>
      <c r="H39" s="8"/>
      <c r="I39" s="8"/>
      <c r="J39" s="10"/>
      <c r="K39" s="10"/>
    </row>
    <row r="40" spans="1:11" ht="30" x14ac:dyDescent="0.25">
      <c r="A40" s="31"/>
      <c r="B40" s="11" t="s">
        <v>21</v>
      </c>
      <c r="C40" s="7"/>
      <c r="D40" s="7"/>
      <c r="E40" s="7"/>
      <c r="F40" s="8"/>
      <c r="G40" s="9"/>
      <c r="H40" s="8"/>
      <c r="I40" s="8"/>
      <c r="J40" s="10"/>
      <c r="K40" s="10"/>
    </row>
    <row r="41" spans="1:11" ht="30" x14ac:dyDescent="0.25">
      <c r="A41" s="26">
        <v>4</v>
      </c>
      <c r="B41" s="11" t="s">
        <v>29</v>
      </c>
      <c r="C41" s="7"/>
      <c r="D41" s="7"/>
      <c r="E41" s="7"/>
      <c r="F41" s="8"/>
      <c r="G41" s="9"/>
      <c r="H41" s="8"/>
      <c r="I41" s="8"/>
      <c r="J41" s="10"/>
      <c r="K41" s="10"/>
    </row>
    <row r="42" spans="1:11" x14ac:dyDescent="0.25">
      <c r="A42" s="27"/>
      <c r="B42" s="12" t="s">
        <v>16</v>
      </c>
      <c r="C42" s="7"/>
      <c r="D42" s="7"/>
      <c r="E42" s="7"/>
      <c r="F42" s="8"/>
      <c r="G42" s="9"/>
      <c r="H42" s="8"/>
      <c r="I42" s="8"/>
      <c r="J42" s="10"/>
      <c r="K42" s="10"/>
    </row>
    <row r="43" spans="1:11" ht="30" x14ac:dyDescent="0.25">
      <c r="A43" s="27"/>
      <c r="B43" s="11" t="s">
        <v>19</v>
      </c>
      <c r="C43" s="7"/>
      <c r="D43" s="7"/>
      <c r="E43" s="7"/>
      <c r="F43" s="8"/>
      <c r="G43" s="9"/>
      <c r="H43" s="8"/>
      <c r="I43" s="8"/>
      <c r="J43" s="10"/>
      <c r="K43" s="10"/>
    </row>
    <row r="44" spans="1:11" x14ac:dyDescent="0.25">
      <c r="A44" s="27"/>
      <c r="B44" s="11" t="s">
        <v>20</v>
      </c>
      <c r="C44" s="7"/>
      <c r="D44" s="7"/>
      <c r="E44" s="7"/>
      <c r="F44" s="8"/>
      <c r="G44" s="9"/>
      <c r="H44" s="8"/>
      <c r="I44" s="8"/>
      <c r="J44" s="10"/>
      <c r="K44" s="10"/>
    </row>
    <row r="45" spans="1:11" ht="30" x14ac:dyDescent="0.25">
      <c r="A45" s="28"/>
      <c r="B45" s="11" t="s">
        <v>21</v>
      </c>
      <c r="C45" s="7"/>
      <c r="D45" s="7"/>
      <c r="E45" s="7"/>
      <c r="F45" s="8"/>
      <c r="G45" s="9"/>
      <c r="H45" s="8"/>
      <c r="I45" s="8"/>
      <c r="J45" s="10"/>
      <c r="K45" s="10"/>
    </row>
    <row r="46" spans="1:11" x14ac:dyDescent="0.25">
      <c r="A46" s="29">
        <v>5</v>
      </c>
      <c r="B46" s="6" t="s">
        <v>30</v>
      </c>
      <c r="C46" s="7"/>
      <c r="D46" s="7"/>
      <c r="E46" s="7"/>
      <c r="F46" s="8"/>
      <c r="G46" s="9"/>
      <c r="H46" s="8"/>
      <c r="I46" s="8"/>
      <c r="J46" s="10"/>
      <c r="K46" s="10"/>
    </row>
    <row r="47" spans="1:11" ht="30" x14ac:dyDescent="0.25">
      <c r="A47" s="30"/>
      <c r="B47" s="11" t="s">
        <v>19</v>
      </c>
      <c r="C47" s="7"/>
      <c r="D47" s="7"/>
      <c r="E47" s="7"/>
      <c r="F47" s="8"/>
      <c r="G47" s="9"/>
      <c r="H47" s="8"/>
      <c r="I47" s="8"/>
      <c r="J47" s="10"/>
      <c r="K47" s="10"/>
    </row>
    <row r="48" spans="1:11" x14ac:dyDescent="0.25">
      <c r="A48" s="30"/>
      <c r="B48" s="11" t="s">
        <v>20</v>
      </c>
      <c r="C48" s="7"/>
      <c r="D48" s="7"/>
      <c r="E48" s="7"/>
      <c r="F48" s="8"/>
      <c r="G48" s="9"/>
      <c r="H48" s="8"/>
      <c r="I48" s="8"/>
      <c r="J48" s="10"/>
      <c r="K48" s="10"/>
    </row>
    <row r="49" spans="1:11" ht="30" x14ac:dyDescent="0.25">
      <c r="A49" s="31"/>
      <c r="B49" s="11" t="s">
        <v>21</v>
      </c>
      <c r="C49" s="7"/>
      <c r="D49" s="7"/>
      <c r="E49" s="7"/>
      <c r="F49" s="8"/>
      <c r="G49" s="9"/>
      <c r="H49" s="8"/>
      <c r="I49" s="8"/>
      <c r="J49" s="10"/>
      <c r="K49" s="10"/>
    </row>
    <row r="50" spans="1:11" ht="30" x14ac:dyDescent="0.25">
      <c r="A50" s="29">
        <v>6</v>
      </c>
      <c r="B50" s="11" t="s">
        <v>31</v>
      </c>
      <c r="C50" s="7"/>
      <c r="D50" s="7"/>
      <c r="E50" s="7"/>
      <c r="F50" s="8"/>
      <c r="G50" s="9"/>
      <c r="H50" s="8"/>
      <c r="I50" s="8"/>
      <c r="J50" s="10"/>
      <c r="K50" s="10"/>
    </row>
    <row r="51" spans="1:11" ht="45" x14ac:dyDescent="0.25">
      <c r="A51" s="30"/>
      <c r="B51" s="12" t="s">
        <v>25</v>
      </c>
      <c r="C51" s="7"/>
      <c r="D51" s="7"/>
      <c r="E51" s="7"/>
      <c r="F51" s="8"/>
      <c r="G51" s="9"/>
      <c r="H51" s="8"/>
      <c r="I51" s="8"/>
      <c r="J51" s="10"/>
      <c r="K51" s="10"/>
    </row>
    <row r="52" spans="1:11" ht="30" x14ac:dyDescent="0.25">
      <c r="A52" s="30"/>
      <c r="B52" s="6" t="s">
        <v>32</v>
      </c>
      <c r="C52" s="33" t="s">
        <v>47</v>
      </c>
      <c r="D52" s="33" t="s">
        <v>46</v>
      </c>
      <c r="E52" s="7"/>
      <c r="F52" s="8">
        <f t="shared" ref="F52:K52" si="8">F53</f>
        <v>63326</v>
      </c>
      <c r="G52" s="9">
        <f t="shared" si="8"/>
        <v>194004</v>
      </c>
      <c r="H52" s="8">
        <f t="shared" si="8"/>
        <v>35638</v>
      </c>
      <c r="I52" s="8">
        <f t="shared" si="8"/>
        <v>167942</v>
      </c>
      <c r="J52" s="10">
        <f t="shared" si="8"/>
        <v>56.2770426049332</v>
      </c>
      <c r="K52" s="10">
        <f t="shared" si="8"/>
        <v>86.566256365848133</v>
      </c>
    </row>
    <row r="53" spans="1:11" ht="30" x14ac:dyDescent="0.25">
      <c r="A53" s="30"/>
      <c r="B53" s="11" t="s">
        <v>19</v>
      </c>
      <c r="C53" s="7"/>
      <c r="D53" s="7"/>
      <c r="E53" s="7"/>
      <c r="F53" s="8">
        <f>[1]КВ!$BO$40</f>
        <v>63326</v>
      </c>
      <c r="G53" s="9">
        <f>[1]КВ!$Q$40</f>
        <v>194004</v>
      </c>
      <c r="H53" s="8">
        <f>[1]КВ!$BY$40</f>
        <v>35638</v>
      </c>
      <c r="I53" s="8">
        <f>[1]КВ!$AA$40</f>
        <v>167942</v>
      </c>
      <c r="J53" s="10">
        <f>H53/F53*100</f>
        <v>56.2770426049332</v>
      </c>
      <c r="K53" s="10">
        <f>I53/G53*100</f>
        <v>86.566256365848133</v>
      </c>
    </row>
    <row r="54" spans="1:11" x14ac:dyDescent="0.25">
      <c r="A54" s="30"/>
      <c r="B54" s="11" t="s">
        <v>20</v>
      </c>
      <c r="C54" s="7"/>
      <c r="D54" s="7"/>
      <c r="E54" s="7"/>
      <c r="F54" s="8"/>
      <c r="G54" s="9"/>
      <c r="H54" s="8"/>
      <c r="I54" s="8"/>
      <c r="J54" s="10"/>
      <c r="K54" s="10"/>
    </row>
    <row r="55" spans="1:11" ht="30" x14ac:dyDescent="0.25">
      <c r="A55" s="31"/>
      <c r="B55" s="11" t="s">
        <v>21</v>
      </c>
      <c r="C55" s="7"/>
      <c r="D55" s="7"/>
      <c r="E55" s="7"/>
      <c r="F55" s="8"/>
      <c r="G55" s="9"/>
      <c r="H55" s="8"/>
      <c r="I55" s="8"/>
      <c r="J55" s="10"/>
      <c r="K55" s="10"/>
    </row>
    <row r="56" spans="1:11" x14ac:dyDescent="0.25">
      <c r="A56" s="29">
        <v>7</v>
      </c>
      <c r="B56" s="11" t="s">
        <v>33</v>
      </c>
      <c r="C56" s="7"/>
      <c r="D56" s="7"/>
      <c r="E56" s="7"/>
      <c r="F56" s="8"/>
      <c r="G56" s="9"/>
      <c r="H56" s="8"/>
      <c r="I56" s="8"/>
      <c r="J56" s="10"/>
      <c r="K56" s="10"/>
    </row>
    <row r="57" spans="1:11" ht="45" x14ac:dyDescent="0.25">
      <c r="A57" s="30"/>
      <c r="B57" s="12" t="s">
        <v>25</v>
      </c>
      <c r="C57" s="7"/>
      <c r="D57" s="7"/>
      <c r="E57" s="7"/>
      <c r="F57" s="8"/>
      <c r="G57" s="9"/>
      <c r="H57" s="8"/>
      <c r="I57" s="8"/>
      <c r="J57" s="10"/>
      <c r="K57" s="10"/>
    </row>
    <row r="58" spans="1:11" x14ac:dyDescent="0.25">
      <c r="A58" s="30"/>
      <c r="B58" s="6" t="s">
        <v>34</v>
      </c>
      <c r="C58" s="7" t="s">
        <v>45</v>
      </c>
      <c r="D58" s="7" t="s">
        <v>48</v>
      </c>
      <c r="E58" s="7"/>
      <c r="F58" s="8">
        <f t="shared" ref="F58:K58" si="9">F59</f>
        <v>25856</v>
      </c>
      <c r="G58" s="9">
        <f t="shared" si="9"/>
        <v>25856</v>
      </c>
      <c r="H58" s="8">
        <f t="shared" si="9"/>
        <v>14471</v>
      </c>
      <c r="I58" s="8">
        <f t="shared" si="9"/>
        <v>0</v>
      </c>
      <c r="J58" s="10">
        <f t="shared" si="9"/>
        <v>55.967667079207914</v>
      </c>
      <c r="K58" s="10">
        <f t="shared" si="9"/>
        <v>0</v>
      </c>
    </row>
    <row r="59" spans="1:11" ht="30" x14ac:dyDescent="0.25">
      <c r="A59" s="30"/>
      <c r="B59" s="11" t="s">
        <v>19</v>
      </c>
      <c r="C59" s="7"/>
      <c r="D59" s="7"/>
      <c r="E59" s="7"/>
      <c r="F59" s="8">
        <f>[1]КВ!$BO$63</f>
        <v>25856</v>
      </c>
      <c r="G59" s="9">
        <f>[1]КВ!$Q$63</f>
        <v>25856</v>
      </c>
      <c r="H59" s="8">
        <f>[1]КВ!$BY$63</f>
        <v>14471</v>
      </c>
      <c r="I59" s="8">
        <f>[1]КВ!$AA$63</f>
        <v>0</v>
      </c>
      <c r="J59" s="10">
        <f>H59/F59*100</f>
        <v>55.967667079207914</v>
      </c>
      <c r="K59" s="10">
        <f>I59/G59*100</f>
        <v>0</v>
      </c>
    </row>
    <row r="60" spans="1:11" x14ac:dyDescent="0.25">
      <c r="A60" s="30"/>
      <c r="B60" s="11" t="s">
        <v>20</v>
      </c>
      <c r="C60" s="7"/>
      <c r="D60" s="7"/>
      <c r="E60" s="7"/>
      <c r="F60" s="8"/>
      <c r="G60" s="9"/>
      <c r="H60" s="8"/>
      <c r="I60" s="8"/>
      <c r="J60" s="10"/>
      <c r="K60" s="10"/>
    </row>
    <row r="61" spans="1:11" ht="30" x14ac:dyDescent="0.25">
      <c r="A61" s="31"/>
      <c r="B61" s="11" t="s">
        <v>21</v>
      </c>
      <c r="C61" s="7"/>
      <c r="D61" s="7"/>
      <c r="E61" s="7"/>
      <c r="F61" s="8"/>
      <c r="G61" s="9"/>
      <c r="H61" s="8"/>
      <c r="I61" s="8"/>
      <c r="J61" s="10"/>
      <c r="K61" s="10"/>
    </row>
    <row r="62" spans="1:11" ht="45" x14ac:dyDescent="0.25">
      <c r="A62" s="29">
        <v>8</v>
      </c>
      <c r="B62" s="12" t="s">
        <v>25</v>
      </c>
      <c r="C62" s="7"/>
      <c r="D62" s="7"/>
      <c r="E62" s="7"/>
      <c r="F62" s="8"/>
      <c r="G62" s="9"/>
      <c r="H62" s="8"/>
      <c r="I62" s="8"/>
      <c r="J62" s="10"/>
      <c r="K62" s="10"/>
    </row>
    <row r="63" spans="1:11" x14ac:dyDescent="0.25">
      <c r="A63" s="30"/>
      <c r="B63" s="6" t="s">
        <v>36</v>
      </c>
      <c r="C63" s="7" t="s">
        <v>26</v>
      </c>
      <c r="D63" s="7" t="s">
        <v>35</v>
      </c>
      <c r="E63" s="7"/>
      <c r="F63" s="8">
        <f t="shared" ref="F63:K63" si="10">F64</f>
        <v>17618</v>
      </c>
      <c r="G63" s="9">
        <f t="shared" si="10"/>
        <v>19953</v>
      </c>
      <c r="H63" s="8">
        <f t="shared" si="10"/>
        <v>659</v>
      </c>
      <c r="I63" s="8">
        <f t="shared" si="10"/>
        <v>2335</v>
      </c>
      <c r="J63" s="10">
        <f t="shared" si="10"/>
        <v>3.740492677943013</v>
      </c>
      <c r="K63" s="10">
        <f t="shared" si="10"/>
        <v>11.702500877061093</v>
      </c>
    </row>
    <row r="64" spans="1:11" ht="30" x14ac:dyDescent="0.25">
      <c r="A64" s="30"/>
      <c r="B64" s="11" t="s">
        <v>19</v>
      </c>
      <c r="C64" s="7"/>
      <c r="D64" s="7"/>
      <c r="E64" s="7"/>
      <c r="F64" s="8">
        <f>[1]КВ!$BO$76</f>
        <v>17618</v>
      </c>
      <c r="G64" s="9">
        <f>[1]КВ!$Q$76</f>
        <v>19953</v>
      </c>
      <c r="H64" s="8">
        <f>[1]КВ!$BY$76</f>
        <v>659</v>
      </c>
      <c r="I64" s="8">
        <f>[1]КВ!$AA$76</f>
        <v>2335</v>
      </c>
      <c r="J64" s="10">
        <f>H64/F64*100</f>
        <v>3.740492677943013</v>
      </c>
      <c r="K64" s="10">
        <f>I64/G64*100</f>
        <v>11.702500877061093</v>
      </c>
    </row>
    <row r="65" spans="1:11" x14ac:dyDescent="0.25">
      <c r="A65" s="30"/>
      <c r="B65" s="11" t="s">
        <v>20</v>
      </c>
      <c r="C65" s="7"/>
      <c r="D65" s="7"/>
      <c r="E65" s="7"/>
      <c r="F65" s="8"/>
      <c r="G65" s="9"/>
      <c r="H65" s="8"/>
      <c r="I65" s="8"/>
      <c r="J65" s="10"/>
      <c r="K65" s="10"/>
    </row>
    <row r="66" spans="1:11" ht="30" x14ac:dyDescent="0.25">
      <c r="A66" s="31"/>
      <c r="B66" s="11" t="s">
        <v>21</v>
      </c>
      <c r="C66" s="7"/>
      <c r="D66" s="7"/>
      <c r="E66" s="7"/>
      <c r="F66" s="8"/>
      <c r="G66" s="9"/>
      <c r="H66" s="8"/>
      <c r="I66" s="8"/>
      <c r="J66" s="10"/>
      <c r="K66" s="10"/>
    </row>
    <row r="67" spans="1:11" ht="30" x14ac:dyDescent="0.25">
      <c r="A67" s="29">
        <v>9</v>
      </c>
      <c r="B67" s="6" t="str">
        <f>[1]КВ!$K$56</f>
        <v>Проектные работы и прочие капитальные вложения</v>
      </c>
      <c r="C67" s="7" t="s">
        <v>28</v>
      </c>
      <c r="D67" s="7" t="s">
        <v>49</v>
      </c>
      <c r="E67" s="7"/>
      <c r="F67" s="8">
        <f t="shared" ref="F67" si="11">F68</f>
        <v>1915</v>
      </c>
      <c r="G67" s="9">
        <f t="shared" ref="G67" si="12">G68</f>
        <v>2015</v>
      </c>
      <c r="H67" s="8">
        <f t="shared" ref="H67" si="13">H68</f>
        <v>0</v>
      </c>
      <c r="I67" s="8">
        <f t="shared" ref="I67" si="14">I68</f>
        <v>100</v>
      </c>
      <c r="J67" s="10">
        <f t="shared" ref="J67" si="15">J68</f>
        <v>0</v>
      </c>
      <c r="K67" s="10">
        <f t="shared" ref="K67" si="16">K68</f>
        <v>4.9627791563275441</v>
      </c>
    </row>
    <row r="68" spans="1:11" ht="30" x14ac:dyDescent="0.25">
      <c r="A68" s="30"/>
      <c r="B68" s="11" t="s">
        <v>19</v>
      </c>
      <c r="C68" s="7"/>
      <c r="D68" s="7"/>
      <c r="E68" s="7"/>
      <c r="F68" s="8">
        <f>[1]КВ!$BO$56</f>
        <v>1915</v>
      </c>
      <c r="G68" s="9">
        <f>[1]КВ!$Q$56</f>
        <v>2015</v>
      </c>
      <c r="H68" s="8">
        <f>[1]КВ!$BY$56</f>
        <v>0</v>
      </c>
      <c r="I68" s="8">
        <f>[1]КВ!$AA$56</f>
        <v>100</v>
      </c>
      <c r="J68" s="10">
        <f>H68/F68*100</f>
        <v>0</v>
      </c>
      <c r="K68" s="10">
        <f>I68/G68*100</f>
        <v>4.9627791563275441</v>
      </c>
    </row>
    <row r="69" spans="1:11" x14ac:dyDescent="0.25">
      <c r="A69" s="30"/>
      <c r="B69" s="11" t="s">
        <v>20</v>
      </c>
      <c r="C69" s="7"/>
      <c r="D69" s="7"/>
      <c r="E69" s="7"/>
      <c r="F69" s="8"/>
      <c r="G69" s="9"/>
      <c r="H69" s="8"/>
      <c r="I69" s="8"/>
      <c r="J69" s="10"/>
      <c r="K69" s="10"/>
    </row>
    <row r="70" spans="1:11" ht="30" x14ac:dyDescent="0.25">
      <c r="A70" s="31"/>
      <c r="B70" s="11" t="s">
        <v>21</v>
      </c>
      <c r="C70" s="7"/>
      <c r="D70" s="7"/>
      <c r="E70" s="7"/>
      <c r="F70" s="8"/>
      <c r="G70" s="9"/>
      <c r="H70" s="8"/>
      <c r="I70" s="8"/>
      <c r="J70" s="10"/>
      <c r="K70" s="10"/>
    </row>
    <row r="71" spans="1:11" x14ac:dyDescent="0.25">
      <c r="A71" s="29">
        <v>10</v>
      </c>
      <c r="B71" s="6" t="s">
        <v>37</v>
      </c>
      <c r="C71" s="7"/>
      <c r="D71" s="7"/>
      <c r="E71" s="7"/>
      <c r="F71" s="8">
        <f t="shared" ref="F71:K71" si="17">F72</f>
        <v>261089</v>
      </c>
      <c r="G71" s="9">
        <f t="shared" si="17"/>
        <v>5834924</v>
      </c>
      <c r="H71" s="8">
        <f t="shared" si="17"/>
        <v>148083</v>
      </c>
      <c r="I71" s="8">
        <f t="shared" si="17"/>
        <v>4096026</v>
      </c>
      <c r="J71" s="10">
        <f t="shared" si="17"/>
        <v>56.717441179061545</v>
      </c>
      <c r="K71" s="10">
        <f t="shared" si="17"/>
        <v>70.198446457914443</v>
      </c>
    </row>
    <row r="72" spans="1:11" ht="30" x14ac:dyDescent="0.25">
      <c r="A72" s="30"/>
      <c r="B72" s="11" t="s">
        <v>19</v>
      </c>
      <c r="C72" s="7"/>
      <c r="D72" s="7"/>
      <c r="E72" s="7"/>
      <c r="F72" s="8">
        <f>F19+F23+F28+F32+F52+F58+F63+F67</f>
        <v>261089</v>
      </c>
      <c r="G72" s="8">
        <f t="shared" ref="G72:I72" si="18">G19+G23+G28+G32+G52+G58+G63+G67</f>
        <v>5834924</v>
      </c>
      <c r="H72" s="8">
        <f t="shared" si="18"/>
        <v>148083</v>
      </c>
      <c r="I72" s="8">
        <f t="shared" si="18"/>
        <v>4096026</v>
      </c>
      <c r="J72" s="10">
        <f>H72/F72*100</f>
        <v>56.717441179061545</v>
      </c>
      <c r="K72" s="10">
        <f>I72/G72*100</f>
        <v>70.198446457914443</v>
      </c>
    </row>
    <row r="73" spans="1:11" x14ac:dyDescent="0.25">
      <c r="A73" s="30"/>
      <c r="B73" s="11" t="s">
        <v>20</v>
      </c>
      <c r="C73" s="7"/>
      <c r="D73" s="7"/>
      <c r="E73" s="7"/>
      <c r="F73" s="8"/>
      <c r="G73" s="9"/>
      <c r="H73" s="8"/>
      <c r="I73" s="8"/>
      <c r="J73" s="10"/>
      <c r="K73" s="10"/>
    </row>
    <row r="74" spans="1:11" ht="30" x14ac:dyDescent="0.25">
      <c r="A74" s="31"/>
      <c r="B74" s="11" t="s">
        <v>21</v>
      </c>
      <c r="C74" s="7"/>
      <c r="D74" s="7"/>
      <c r="E74" s="7"/>
      <c r="F74" s="8"/>
      <c r="G74" s="9"/>
      <c r="H74" s="8"/>
      <c r="I74" s="8"/>
      <c r="J74" s="10"/>
      <c r="K74" s="10"/>
    </row>
    <row r="75" spans="1:11" x14ac:dyDescent="0.25">
      <c r="G75" s="1"/>
    </row>
    <row r="76" spans="1:11" x14ac:dyDescent="0.25">
      <c r="B76" s="32" t="s">
        <v>38</v>
      </c>
      <c r="C76" s="32"/>
      <c r="D76" s="32"/>
      <c r="E76" s="32"/>
      <c r="F76" s="32"/>
      <c r="G76" s="32"/>
      <c r="H76" s="32"/>
      <c r="I76" s="32"/>
      <c r="J76" s="32"/>
      <c r="K76" s="32"/>
    </row>
    <row r="77" spans="1:11" x14ac:dyDescent="0.25">
      <c r="B77" s="25" t="s">
        <v>39</v>
      </c>
      <c r="C77" s="25"/>
      <c r="D77" s="25"/>
      <c r="E77" s="25"/>
      <c r="F77" s="25"/>
      <c r="G77" s="25"/>
      <c r="H77" s="25"/>
      <c r="I77" s="25"/>
      <c r="J77" s="25"/>
      <c r="K77" s="25"/>
    </row>
    <row r="78" spans="1:11" x14ac:dyDescent="0.25">
      <c r="B78" s="25" t="s">
        <v>40</v>
      </c>
      <c r="C78" s="25"/>
      <c r="D78" s="25"/>
      <c r="E78" s="25"/>
      <c r="F78" s="25"/>
      <c r="G78" s="25"/>
      <c r="H78" s="25"/>
      <c r="I78" s="25"/>
      <c r="J78" s="25"/>
      <c r="K78" s="25"/>
    </row>
  </sheetData>
  <mergeCells count="29">
    <mergeCell ref="B78:K78"/>
    <mergeCell ref="A31:A35"/>
    <mergeCell ref="A36:A40"/>
    <mergeCell ref="A41:A45"/>
    <mergeCell ref="A46:A49"/>
    <mergeCell ref="A50:A55"/>
    <mergeCell ref="A56:A61"/>
    <mergeCell ref="A62:A66"/>
    <mergeCell ref="A71:A74"/>
    <mergeCell ref="B76:K76"/>
    <mergeCell ref="B77:K77"/>
    <mergeCell ref="A17:A30"/>
    <mergeCell ref="A67:A70"/>
    <mergeCell ref="K10:K15"/>
    <mergeCell ref="A5:A15"/>
    <mergeCell ref="B5:B15"/>
    <mergeCell ref="C5:D7"/>
    <mergeCell ref="E5:E15"/>
    <mergeCell ref="F5:I8"/>
    <mergeCell ref="J5:K9"/>
    <mergeCell ref="C8:C15"/>
    <mergeCell ref="D8:D15"/>
    <mergeCell ref="F9:G9"/>
    <mergeCell ref="H9:I9"/>
    <mergeCell ref="F10:F15"/>
    <mergeCell ref="G10:G15"/>
    <mergeCell ref="H10:H15"/>
    <mergeCell ref="I10:I15"/>
    <mergeCell ref="J10:J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2018-04-25T03:49:27Z</dcterms:modified>
</cp:coreProperties>
</file>